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3"/>
  </bookViews>
  <sheets>
    <sheet name="zał. nr 4" sheetId="1" r:id="rId1"/>
    <sheet name="zał. nr 5" sheetId="2" r:id="rId2"/>
    <sheet name="zał. nr 6" sheetId="3" r:id="rId3"/>
    <sheet name="zał.nr 7" sheetId="4" r:id="rId4"/>
    <sheet name="zał. nr 3" sheetId="5" r:id="rId5"/>
    <sheet name="zał. nr 9" sheetId="6" r:id="rId6"/>
  </sheets>
  <definedNames/>
  <calcPr fullCalcOnLoad="1"/>
</workbook>
</file>

<file path=xl/sharedStrings.xml><?xml version="1.0" encoding="utf-8"?>
<sst xmlns="http://schemas.openxmlformats.org/spreadsheetml/2006/main" count="173" uniqueCount="134">
  <si>
    <t>Dział</t>
  </si>
  <si>
    <t>Ogółem</t>
  </si>
  <si>
    <t>Rozdział</t>
  </si>
  <si>
    <t>Kultura i ochrona dziedzictwa narodowego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</si>
  <si>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</si>
  <si>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</si>
  <si>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</si>
  <si>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</si>
  <si>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</si>
  <si>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</si>
  <si>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</si>
  <si>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</si>
  <si>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</si>
  <si>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</si>
  <si>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</si>
  <si>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4.</t>
  </si>
  <si>
    <t>Spłaty pożyczek udzielonych</t>
  </si>
  <si>
    <t>§ 951</t>
  </si>
  <si>
    <t>5.</t>
  </si>
  <si>
    <t>§ 957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</si>
  <si>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</si>
  <si>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</si>
  <si>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</si>
  <si>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</si>
  <si>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</si>
  <si>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</si>
  <si>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</si>
  <si>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</si>
  <si>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</si>
  <si>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</si>
  <si>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</si>
  <si>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</si>
  <si>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</si>
  <si>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</si>
  <si>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</si>
  <si>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Realizacja świadczeń rodzinnych, świadczeń z funduszu alimentacyjnego i składek na ubezpieczenie emerytalne i rentowe z ubezpieczenia społecznego</t>
  </si>
  <si>
    <t>Dochody i wydatki związane z realizacją zadań realizowanych w drodze umów lub porozumień między jednostkami samorządu terytorialnego</t>
  </si>
  <si>
    <t>Zakres porozumienia lub umowy</t>
  </si>
  <si>
    <t>Nazwa instytucji</t>
  </si>
  <si>
    <t>Kwota dotacji</t>
  </si>
  <si>
    <t>Gminny Ośrodek Kultury w Nowym Duninowie z siedzibą w Soczewce</t>
  </si>
  <si>
    <t>Gminna Biblioteka Publiczna w  Nowym Duninowie</t>
  </si>
  <si>
    <t xml:space="preserve">     </t>
  </si>
  <si>
    <t>Jednostki sektora finansów publicznych</t>
  </si>
  <si>
    <t>Nazwa jednostki</t>
  </si>
  <si>
    <t>Jednostki spoza sektora finansów publicznych</t>
  </si>
  <si>
    <t xml:space="preserve">                  Załącznik nr 4 do uchwały budżetowej</t>
  </si>
  <si>
    <t>Partycypacja w zatrudnieniu Prezesa ZNP</t>
  </si>
  <si>
    <t xml:space="preserve">                                       Załącznik nr 5 do uchwały budżetowej</t>
  </si>
  <si>
    <t xml:space="preserve">                                                     Załącznik nr 6 do uchwały budżetowej </t>
  </si>
  <si>
    <t>Sprawowanie opieki</t>
  </si>
  <si>
    <t xml:space="preserve"> Załącznik nr 7 do uchwały budżetowej </t>
  </si>
  <si>
    <t>Zadania własne gminy z zakresu kultury fizycznej i sportu realizowane przez podmioty wyłonione w drodze konkursu</t>
  </si>
  <si>
    <t>Świadczenia społeczne od osób sprawujących opiekę nad członkami rodziny</t>
  </si>
  <si>
    <t xml:space="preserve">                                                                                 </t>
  </si>
  <si>
    <t xml:space="preserve">                                                                                        </t>
  </si>
  <si>
    <t>Załącznik nr 9 do uchwały budżetowej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</si>
  <si>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</si>
  <si>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</si>
  <si>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</si>
  <si>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</si>
  <si>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</si>
  <si>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</si>
  <si>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bieżące</t>
  </si>
  <si>
    <t>majątkowe</t>
  </si>
  <si>
    <t>Brwilno</t>
  </si>
  <si>
    <t>Brwilno Dolne - Soczewka</t>
  </si>
  <si>
    <t>Lipianki</t>
  </si>
  <si>
    <t>Dzierzązna</t>
  </si>
  <si>
    <t>Kamion - Grodziska</t>
  </si>
  <si>
    <t>Karolewo - Nowa Wieś</t>
  </si>
  <si>
    <t xml:space="preserve">Nowy Duninów </t>
  </si>
  <si>
    <t>Popłacin</t>
  </si>
  <si>
    <t>Stary Duninów</t>
  </si>
  <si>
    <t>Środoń Brzezinna Góra</t>
  </si>
  <si>
    <t>Jezewo - Trzcianno</t>
  </si>
  <si>
    <t>Wola Brwileńska</t>
  </si>
  <si>
    <t>Duninów Duży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</si>
  <si>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</si>
  <si>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§ 905</t>
  </si>
  <si>
    <t>Wszystkie zadania realizowane w ramach funduszu sołeckiego są wykonywane na gruntach</t>
  </si>
  <si>
    <t>i w nieruchomościach stanowiacych własność Gminy</t>
  </si>
  <si>
    <t>§ 950</t>
  </si>
  <si>
    <t>Spłaty otrzymanych krajowych kredytów</t>
  </si>
  <si>
    <t>Spłaty otrzymanych krajowych pożyczek</t>
  </si>
  <si>
    <t>Udzielone pożyczki i kredyty</t>
  </si>
  <si>
    <t>Przelewy na rachunki lokat</t>
  </si>
  <si>
    <t>Przychody z zaciągniętych pożyczek na rynku krajowym</t>
  </si>
  <si>
    <t>Wolne środki o których mowa w art.. 218 ust. 2 pkt 6 ustawy</t>
  </si>
  <si>
    <t>Nadwyżka  z lat ubiegłych</t>
  </si>
  <si>
    <t>Przychody z zaciągniętych pożyczek na finansowanie zadań realizowanych z udziałem środków pochodzących z budzetu Unii Europejskiej</t>
  </si>
  <si>
    <t>Przedsięwzięcia majątkowe po ich wykonaniu będą przejęte na mienie gminy.</t>
  </si>
  <si>
    <t xml:space="preserve">Remont dróg gminnych w miejscowości Dzierzązna </t>
  </si>
  <si>
    <t>Wspieranie rodzin</t>
  </si>
  <si>
    <t xml:space="preserve"> na 2024 rok                                      </t>
  </si>
  <si>
    <t>Wydatki na 2024 rok obejmujące zadania jednostek pomocniczych gminy, w tym realizowane w ramach funduszu sołeckiego</t>
  </si>
  <si>
    <t>Remont dróg gminnych w miejscowości Brwilno Dolne</t>
  </si>
  <si>
    <t>Remont pomostu nad jeziorem w Soczwce</t>
  </si>
  <si>
    <t>Zakup lustra drogowego, progu zwalniajacego i oznakowania drogowego na drogi gminne w m. Brwilno Dolne</t>
  </si>
  <si>
    <t>Zakup oraz naprawa ławek parkowych w Soczewce i Brwilnie Dolnym</t>
  </si>
  <si>
    <t>Zakup i instalacja dwóch lamp solarnych</t>
  </si>
  <si>
    <t>Budowa garażu dla pojazdów bojowych OSP Nowy Duninów.</t>
  </si>
  <si>
    <t>Zakup i montaż wyposazenia do swietlicy wiejskiej w Popłacinie</t>
  </si>
  <si>
    <t>Sporządzenie dokumentacji na potrzeby uregulowania stanu prawnego rowów melioracyjnych w miejscowości Stary Duninów</t>
  </si>
  <si>
    <r>
      <rPr>
        <sz val="12"/>
        <color indexed="8"/>
        <rFont val="Times New Roman"/>
        <family val="1"/>
      </rPr>
      <t>Projekt przebudowy</t>
    </r>
    <r>
      <rPr>
        <sz val="12"/>
        <rFont val="Times New Roman"/>
        <family val="1"/>
      </rPr>
      <t xml:space="preserve"> drogi gminnej w miejscowości Środoń </t>
    </r>
  </si>
  <si>
    <t>Zakup i montaż wyposażenia świetlicy wiejskiej w miejscowości Wola Brwileńska</t>
  </si>
  <si>
    <t xml:space="preserve">Modernizacja drogi gminnej w miejscowości Brwilno </t>
  </si>
  <si>
    <t>Zakup sprzętu i wyposażenia na potrzeby sołectwa Brwilno Dolne w celach promocji sołectwa i Gminy Nowy Duninów (namiot piknikowy, maszyna do szycia)</t>
  </si>
  <si>
    <t xml:space="preserve">Modernizacja drogi gminnej w miejscowości Nowa Wieś </t>
  </si>
  <si>
    <t xml:space="preserve">Modernizacja drogi gminnej w miejscowości Trzcianno </t>
  </si>
  <si>
    <t>Zakup sprzętu i wyposażenia na potrzeby sołectwa Duninów Duży w celach promocji sołectwa i Gminy Nowy Duninów (namiot, stoliki, ławki)</t>
  </si>
  <si>
    <t>Zakup sprzętu i wyposażenia na potrzeby sołectwa Nowy Duninów w celach promocji sołectwa i Gminy Nowy Duninów (stoły, ławki, tace gastronomiczne)</t>
  </si>
  <si>
    <t xml:space="preserve">                    na rok 2024</t>
  </si>
  <si>
    <t>Utrzymanie oraz rozwój systemu teleinformatycznego</t>
  </si>
  <si>
    <t xml:space="preserve">               na rok 2024</t>
  </si>
  <si>
    <t>Budowa garażu dla pojazdów bojowych OSP Lipianki</t>
  </si>
  <si>
    <t>Zadania z zakresu klasyfikacji wojskowej</t>
  </si>
  <si>
    <t xml:space="preserve">                                                     na rok 2024</t>
  </si>
  <si>
    <t>Dotacje celowe dla podmiotów zaliczonych i  niezaliczanych do sektora finansów publicznych w 2024 r.</t>
  </si>
  <si>
    <t xml:space="preserve"> na rok 2024</t>
  </si>
  <si>
    <t>O10</t>
  </si>
  <si>
    <t>O1044</t>
  </si>
  <si>
    <t>Przychody jst. z wynikających z rozliczenia środków określonych w art..5 ust. 1 pkt 2 ustawy i dotacji na realizację programu, projektu lub zadania finansowanego z udziałem tych środków</t>
  </si>
  <si>
    <t>Przelewy z rachunku lokat</t>
  </si>
  <si>
    <t>Załącznik nr 3 do uchwały budżetowej na 2024 rok</t>
  </si>
  <si>
    <t>Przychody i rozchody budżetu w 2024 r.</t>
  </si>
  <si>
    <t>Kwota 2024 r</t>
  </si>
  <si>
    <t>Dotacje dla mieszkańców na dofinansowanie budowy przyłączy kanalizacyjnych</t>
  </si>
  <si>
    <t>a</t>
  </si>
  <si>
    <t>Zakup i montaż oświetlenia solarnego przy drodze gminnej Nowy Duninów (2 Szt ul. Słowikowa, 2 szt. ul. Sosnowa</t>
  </si>
  <si>
    <t>Modernizacja świetlicy wiejskiej w miejscowości Grodziska</t>
  </si>
  <si>
    <t>Dotacje podmiotowe w 2024 roku</t>
  </si>
  <si>
    <t>Konserwacja polichromii wewnątrz kościoła pw. Niepokolanego Poczęcia NMP</t>
  </si>
  <si>
    <t>Konserwacja polichromii wewnątrz kościoła pw. Niepokolanego Poczęcia NMP - ETAP 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</si>
</sst>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2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9" fillId="20" borderId="10" xfId="0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2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19" fillId="2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6" xfId="0" applyFont="1" applyBorder="1" applyAlignment="1">
      <alignment/>
    </xf>
    <xf numFmtId="4" fontId="0" fillId="0" borderId="0" xfId="0" applyNumberFormat="1" applyAlignment="1">
      <alignment/>
    </xf>
    <xf numFmtId="4" fontId="26" fillId="0" borderId="0" xfId="0" applyNumberFormat="1" applyFont="1" applyAlignment="1">
      <alignment horizontal="right" vertical="center"/>
    </xf>
    <xf numFmtId="0" fontId="19" fillId="0" borderId="13" xfId="0" applyFont="1" applyBorder="1" applyAlignment="1">
      <alignment/>
    </xf>
    <xf numFmtId="0" fontId="18" fillId="0" borderId="17" xfId="0" applyFont="1" applyBorder="1" applyAlignment="1">
      <alignment vertical="center" wrapText="1"/>
    </xf>
    <xf numFmtId="4" fontId="19" fillId="0" borderId="13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4" fontId="20" fillId="0" borderId="16" xfId="0" applyNumberFormat="1" applyFont="1" applyBorder="1" applyAlignment="1">
      <alignment/>
    </xf>
    <xf numFmtId="3" fontId="0" fillId="0" borderId="13" xfId="0" applyNumberForma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49" fontId="0" fillId="0" borderId="13" xfId="0" applyNumberFormat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24" fillId="0" borderId="0" xfId="0" applyNumberFormat="1" applyFont="1" applyAlignment="1">
      <alignment horizontal="right" vertical="top"/>
    </xf>
    <xf numFmtId="4" fontId="26" fillId="0" borderId="11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21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9" fillId="24" borderId="20" xfId="0" applyFont="1" applyFill="1" applyBorder="1" applyAlignment="1">
      <alignment horizontal="center" vertical="center" wrapText="1"/>
    </xf>
    <xf numFmtId="4" fontId="19" fillId="24" borderId="2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4" fontId="19" fillId="24" borderId="21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vertical="top" wrapText="1"/>
    </xf>
    <xf numFmtId="4" fontId="32" fillId="0" borderId="19" xfId="0" applyNumberFormat="1" applyFont="1" applyBorder="1" applyAlignment="1">
      <alignment horizontal="right" vertical="top" wrapText="1"/>
    </xf>
    <xf numFmtId="4" fontId="32" fillId="0" borderId="19" xfId="0" applyNumberFormat="1" applyFont="1" applyBorder="1" applyAlignment="1">
      <alignment horizontal="right" vertical="top"/>
    </xf>
    <xf numFmtId="4" fontId="32" fillId="0" borderId="23" xfId="0" applyNumberFormat="1" applyFont="1" applyBorder="1" applyAlignment="1">
      <alignment horizontal="right" vertical="top" wrapText="1"/>
    </xf>
    <xf numFmtId="0" fontId="32" fillId="0" borderId="24" xfId="0" applyFont="1" applyBorder="1" applyAlignment="1">
      <alignment vertical="top" wrapText="1"/>
    </xf>
    <xf numFmtId="4" fontId="38" fillId="0" borderId="19" xfId="0" applyNumberFormat="1" applyFont="1" applyBorder="1" applyAlignment="1">
      <alignment horizontal="right" vertical="top"/>
    </xf>
    <xf numFmtId="4" fontId="39" fillId="0" borderId="19" xfId="0" applyNumberFormat="1" applyFont="1" applyBorder="1" applyAlignment="1">
      <alignment horizontal="right" vertical="top"/>
    </xf>
    <xf numFmtId="0" fontId="32" fillId="0" borderId="19" xfId="0" applyFont="1" applyBorder="1" applyAlignment="1">
      <alignment horizontal="right" vertical="top"/>
    </xf>
    <xf numFmtId="0" fontId="34" fillId="0" borderId="23" xfId="0" applyFont="1" applyBorder="1" applyAlignment="1">
      <alignment horizontal="right" vertical="top"/>
    </xf>
    <xf numFmtId="4" fontId="34" fillId="0" borderId="19" xfId="0" applyNumberFormat="1" applyFont="1" applyBorder="1" applyAlignment="1">
      <alignment horizontal="right" vertical="top"/>
    </xf>
    <xf numFmtId="1" fontId="25" fillId="0" borderId="11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2" fontId="26" fillId="0" borderId="19" xfId="0" applyNumberFormat="1" applyFont="1" applyBorder="1" applyAlignment="1">
      <alignment vertical="center" wrapText="1"/>
    </xf>
    <xf numFmtId="0" fontId="32" fillId="0" borderId="23" xfId="0" applyFont="1" applyBorder="1" applyAlignment="1">
      <alignment horizontal="right" vertical="top"/>
    </xf>
    <xf numFmtId="3" fontId="0" fillId="0" borderId="11" xfId="0" applyNumberFormat="1" applyBorder="1" applyAlignment="1">
      <alignment vertical="center"/>
    </xf>
    <xf numFmtId="0" fontId="40" fillId="0" borderId="19" xfId="0" applyFont="1" applyBorder="1" applyAlignment="1">
      <alignment vertical="top" wrapText="1"/>
    </xf>
    <xf numFmtId="0" fontId="40" fillId="0" borderId="19" xfId="0" applyFont="1" applyBorder="1" applyAlignment="1">
      <alignment horizontal="left" vertical="top" wrapText="1"/>
    </xf>
    <xf numFmtId="4" fontId="40" fillId="0" borderId="19" xfId="0" applyNumberFormat="1" applyFont="1" applyBorder="1" applyAlignment="1">
      <alignment horizontal="right" vertical="top"/>
    </xf>
    <xf numFmtId="0" fontId="20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vertical="center" wrapText="1"/>
    </xf>
    <xf numFmtId="0" fontId="26" fillId="0" borderId="29" xfId="0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horizontal="justify" vertical="center" wrapText="1"/>
    </xf>
    <xf numFmtId="4" fontId="0" fillId="0" borderId="18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justify" vertical="center" wrapText="1"/>
    </xf>
    <xf numFmtId="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justify" wrapText="1"/>
    </xf>
    <xf numFmtId="49" fontId="30" fillId="0" borderId="17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19" fillId="2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20" borderId="11" xfId="0" applyFont="1" applyFill="1" applyBorder="1" applyAlignment="1">
      <alignment horizontal="justify" vertical="center" wrapText="1"/>
    </xf>
    <xf numFmtId="4" fontId="19" fillId="2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24" xfId="0" applyFont="1" applyBorder="1" applyAlignment="1">
      <alignment horizontal="right" vertical="top"/>
    </xf>
    <xf numFmtId="0" fontId="34" fillId="0" borderId="38" xfId="0" applyFont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96" zoomScaleNormal="96" zoomScalePageLayoutView="0" workbookViewId="0" topLeftCell="A1">
      <selection activeCell="G10" sqref="G10"/>
    </sheetView>
  </sheetViews>
  <sheetFormatPr defaultColWidth="9.140625" defaultRowHeight="12.75"/>
  <cols>
    <col min="1" max="1" width="11.28125" style="9" customWidth="1"/>
    <col min="2" max="2" width="12.421875" style="9" customWidth="1"/>
    <col min="3" max="3" width="42.7109375" style="2" customWidth="1"/>
    <col min="4" max="4" width="14.28125" style="7" customWidth="1"/>
    <col min="5" max="5" width="14.8515625" style="7" customWidth="1"/>
    <col min="6" max="6" width="13.57421875" style="7" customWidth="1"/>
    <col min="7" max="7" width="15.8515625" style="0" customWidth="1"/>
  </cols>
  <sheetData>
    <row r="1" ht="12.75">
      <c r="E1" s="7" t="s">
        <v>46</v>
      </c>
    </row>
    <row r="2" ht="12.75">
      <c r="E2" s="7" t="s">
        <v>112</v>
      </c>
    </row>
    <row r="3" spans="1:7" ht="48.75" customHeight="1">
      <c r="A3" s="135" t="s">
        <v>26</v>
      </c>
      <c r="B3" s="135"/>
      <c r="C3" s="135"/>
      <c r="D3" s="135"/>
      <c r="E3" s="135"/>
      <c r="F3" s="135"/>
      <c r="G3" s="135"/>
    </row>
    <row r="4" ht="12.75">
      <c r="G4" s="26"/>
    </row>
    <row r="5" spans="1:7" s="9" customFormat="1" ht="20.25" customHeight="1">
      <c r="A5" s="136" t="s">
        <v>0</v>
      </c>
      <c r="B5" s="136" t="s">
        <v>2</v>
      </c>
      <c r="C5" s="137" t="s">
        <v>27</v>
      </c>
      <c r="D5" s="138" t="s">
        <v>28</v>
      </c>
      <c r="E5" s="138" t="s">
        <v>29</v>
      </c>
      <c r="F5" s="138" t="s">
        <v>30</v>
      </c>
      <c r="G5" s="138"/>
    </row>
    <row r="6" spans="1:7" s="9" customFormat="1" ht="65.25" customHeight="1">
      <c r="A6" s="136"/>
      <c r="B6" s="136"/>
      <c r="C6" s="137"/>
      <c r="D6" s="138"/>
      <c r="E6" s="138"/>
      <c r="F6" s="4" t="s">
        <v>31</v>
      </c>
      <c r="G6" s="12" t="s">
        <v>32</v>
      </c>
    </row>
    <row r="7" spans="1:7" ht="9" customHeight="1">
      <c r="A7" s="43">
        <v>1</v>
      </c>
      <c r="B7" s="43">
        <v>2</v>
      </c>
      <c r="C7" s="44">
        <v>3</v>
      </c>
      <c r="D7" s="45">
        <v>4</v>
      </c>
      <c r="E7" s="45">
        <v>5</v>
      </c>
      <c r="F7" s="45">
        <v>6</v>
      </c>
      <c r="G7" s="43">
        <v>7</v>
      </c>
    </row>
    <row r="8" spans="1:7" ht="38.25">
      <c r="A8" s="48">
        <v>750</v>
      </c>
      <c r="B8" s="48">
        <v>75011</v>
      </c>
      <c r="C8" s="49" t="s">
        <v>33</v>
      </c>
      <c r="D8" s="50">
        <v>56405</v>
      </c>
      <c r="E8" s="50">
        <v>56405</v>
      </c>
      <c r="F8" s="50">
        <v>56405</v>
      </c>
      <c r="G8" s="51"/>
    </row>
    <row r="9" spans="1:7" s="1" customFormat="1" ht="12.75">
      <c r="A9" s="52">
        <v>751</v>
      </c>
      <c r="B9" s="52">
        <v>75101</v>
      </c>
      <c r="C9" s="49" t="s">
        <v>34</v>
      </c>
      <c r="D9" s="53">
        <v>911</v>
      </c>
      <c r="E9" s="53">
        <v>911</v>
      </c>
      <c r="F9" s="53">
        <v>911</v>
      </c>
      <c r="G9" s="54"/>
    </row>
    <row r="10" spans="1:7" s="1" customFormat="1" ht="12.75">
      <c r="A10" s="52">
        <v>752</v>
      </c>
      <c r="B10" s="52">
        <v>75224</v>
      </c>
      <c r="C10" s="49" t="s">
        <v>116</v>
      </c>
      <c r="D10" s="53">
        <v>600</v>
      </c>
      <c r="E10" s="53">
        <v>600</v>
      </c>
      <c r="F10" s="53">
        <v>600</v>
      </c>
      <c r="G10" s="54"/>
    </row>
    <row r="11" spans="1:7" ht="12.75">
      <c r="A11" s="48">
        <v>852</v>
      </c>
      <c r="B11" s="48">
        <v>85219</v>
      </c>
      <c r="C11" s="55" t="s">
        <v>50</v>
      </c>
      <c r="D11" s="50">
        <v>2032</v>
      </c>
      <c r="E11" s="50">
        <v>2032</v>
      </c>
      <c r="F11" s="50">
        <v>2032</v>
      </c>
      <c r="G11" s="51"/>
    </row>
    <row r="12" spans="1:7" ht="25.5">
      <c r="A12" s="48">
        <v>852</v>
      </c>
      <c r="B12" s="48">
        <v>85295</v>
      </c>
      <c r="C12" s="55" t="s">
        <v>113</v>
      </c>
      <c r="D12" s="50">
        <v>4412</v>
      </c>
      <c r="E12" s="50">
        <v>4412</v>
      </c>
      <c r="F12" s="50">
        <v>4412</v>
      </c>
      <c r="G12" s="51"/>
    </row>
    <row r="13" spans="1:7" ht="51">
      <c r="A13" s="48">
        <v>855</v>
      </c>
      <c r="B13" s="48">
        <v>85502</v>
      </c>
      <c r="C13" s="49" t="s">
        <v>35</v>
      </c>
      <c r="D13" s="50">
        <v>1726000</v>
      </c>
      <c r="E13" s="50">
        <v>1726000</v>
      </c>
      <c r="F13" s="50">
        <v>1726000</v>
      </c>
      <c r="G13" s="51"/>
    </row>
    <row r="14" spans="1:7" ht="12.75">
      <c r="A14" s="48">
        <v>855</v>
      </c>
      <c r="B14" s="48">
        <v>85503</v>
      </c>
      <c r="C14" s="49" t="s">
        <v>93</v>
      </c>
      <c r="D14" s="50">
        <v>377</v>
      </c>
      <c r="E14" s="50">
        <v>377</v>
      </c>
      <c r="F14" s="50">
        <v>377</v>
      </c>
      <c r="G14" s="51"/>
    </row>
    <row r="15" spans="1:7" ht="25.5">
      <c r="A15" s="48">
        <v>855</v>
      </c>
      <c r="B15" s="48">
        <v>85513</v>
      </c>
      <c r="C15" s="55" t="s">
        <v>53</v>
      </c>
      <c r="D15" s="50">
        <v>16000</v>
      </c>
      <c r="E15" s="50">
        <v>16000</v>
      </c>
      <c r="F15" s="50">
        <v>16000</v>
      </c>
      <c r="G15" s="51"/>
    </row>
    <row r="16" spans="1:7" ht="19.5" customHeight="1">
      <c r="A16" s="132" t="s">
        <v>1</v>
      </c>
      <c r="B16" s="133"/>
      <c r="C16" s="134"/>
      <c r="D16" s="61">
        <f>SUM(D8:D15)</f>
        <v>1806737</v>
      </c>
      <c r="E16" s="46">
        <f>SUM(E8:E15)</f>
        <v>1806737</v>
      </c>
      <c r="F16" s="46">
        <f>SUM(F8:F15)</f>
        <v>1806737</v>
      </c>
      <c r="G16" s="47"/>
    </row>
    <row r="18" ht="12.75">
      <c r="A18" s="10"/>
    </row>
  </sheetData>
  <sheetProtection/>
  <mergeCells count="8">
    <mergeCell ref="A16:C16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96" zoomScaleNormal="96" zoomScalePageLayoutView="0" workbookViewId="0" topLeftCell="A1">
      <selection activeCell="G8" sqref="G8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32.57421875" style="6" customWidth="1"/>
    <col min="4" max="4" width="14.28125" style="6" customWidth="1"/>
    <col min="5" max="5" width="14.8515625" style="6" customWidth="1"/>
    <col min="6" max="6" width="13.57421875" style="6" customWidth="1"/>
    <col min="7" max="7" width="14.421875" style="6" customWidth="1"/>
    <col min="8" max="8" width="15.7109375" style="0" customWidth="1"/>
  </cols>
  <sheetData>
    <row r="1" ht="12.75">
      <c r="E1" s="6" t="s">
        <v>48</v>
      </c>
    </row>
    <row r="2" ht="12.75">
      <c r="F2" s="6" t="s">
        <v>114</v>
      </c>
    </row>
    <row r="3" spans="1:8" ht="48.75" customHeight="1">
      <c r="A3" s="135" t="s">
        <v>36</v>
      </c>
      <c r="B3" s="135"/>
      <c r="C3" s="135"/>
      <c r="D3" s="135"/>
      <c r="E3" s="135"/>
      <c r="F3" s="135"/>
      <c r="G3" s="135"/>
      <c r="H3" s="135"/>
    </row>
    <row r="4" ht="12.75">
      <c r="H4" s="31"/>
    </row>
    <row r="5" spans="1:8" s="9" customFormat="1" ht="20.25" customHeight="1">
      <c r="A5" s="136" t="s">
        <v>0</v>
      </c>
      <c r="B5" s="136" t="s">
        <v>2</v>
      </c>
      <c r="C5" s="136" t="s">
        <v>27</v>
      </c>
      <c r="D5" s="137" t="s">
        <v>28</v>
      </c>
      <c r="E5" s="137" t="s">
        <v>29</v>
      </c>
      <c r="F5" s="137" t="s">
        <v>30</v>
      </c>
      <c r="G5" s="137"/>
      <c r="H5" s="32"/>
    </row>
    <row r="6" spans="1:8" s="9" customFormat="1" ht="65.25" customHeight="1">
      <c r="A6" s="136"/>
      <c r="B6" s="136"/>
      <c r="C6" s="136"/>
      <c r="D6" s="137"/>
      <c r="E6" s="137"/>
      <c r="F6" s="12" t="s">
        <v>31</v>
      </c>
      <c r="G6" s="12" t="s">
        <v>32</v>
      </c>
      <c r="H6" s="3" t="s">
        <v>37</v>
      </c>
    </row>
    <row r="7" spans="1:8" ht="9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5.5">
      <c r="A8" s="30">
        <v>801</v>
      </c>
      <c r="B8" s="30">
        <v>80101</v>
      </c>
      <c r="C8" s="60" t="s">
        <v>47</v>
      </c>
      <c r="D8" s="73">
        <v>139600</v>
      </c>
      <c r="E8" s="73">
        <v>139600</v>
      </c>
      <c r="F8" s="73">
        <v>139600</v>
      </c>
      <c r="G8" s="42"/>
      <c r="H8" s="42"/>
    </row>
    <row r="9" spans="1:8" ht="19.5" customHeight="1">
      <c r="A9" s="139" t="s">
        <v>1</v>
      </c>
      <c r="B9" s="140"/>
      <c r="C9" s="141"/>
      <c r="D9" s="75">
        <f>SUM(D8:D8)</f>
        <v>139600</v>
      </c>
      <c r="E9" s="74">
        <f>SUM(E8:E8)</f>
        <v>139600</v>
      </c>
      <c r="F9" s="74">
        <f>SUM(F8:F8)</f>
        <v>139600</v>
      </c>
      <c r="G9" s="109">
        <f>SUM(G8:G8)</f>
        <v>0</v>
      </c>
      <c r="H9" s="29"/>
    </row>
    <row r="11" ht="12.75">
      <c r="A11" s="8"/>
    </row>
  </sheetData>
  <sheetProtection/>
  <mergeCells count="8">
    <mergeCell ref="A9:C9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96" zoomScaleNormal="96" zoomScalePageLayoutView="0" workbookViewId="0" topLeftCell="A1">
      <selection activeCell="G9" sqref="G9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35" customWidth="1"/>
  </cols>
  <sheetData>
    <row r="1" ht="12.75">
      <c r="D1" t="s">
        <v>49</v>
      </c>
    </row>
    <row r="2" ht="12.75">
      <c r="D2" t="s">
        <v>117</v>
      </c>
    </row>
    <row r="3" spans="1:5" ht="77.25" customHeight="1">
      <c r="A3" s="143" t="s">
        <v>131</v>
      </c>
      <c r="B3" s="143"/>
      <c r="C3" s="143"/>
      <c r="D3" s="143"/>
      <c r="E3" s="143"/>
    </row>
    <row r="4" spans="4:5" ht="19.5" customHeight="1">
      <c r="D4" s="6"/>
      <c r="E4" s="36"/>
    </row>
    <row r="5" spans="1:5" ht="19.5" customHeight="1">
      <c r="A5" s="136" t="s">
        <v>4</v>
      </c>
      <c r="B5" s="136" t="s">
        <v>0</v>
      </c>
      <c r="C5" s="136" t="s">
        <v>2</v>
      </c>
      <c r="D5" s="137" t="s">
        <v>38</v>
      </c>
      <c r="E5" s="144" t="s">
        <v>39</v>
      </c>
    </row>
    <row r="6" spans="1:5" ht="19.5" customHeight="1">
      <c r="A6" s="136"/>
      <c r="B6" s="136"/>
      <c r="C6" s="136"/>
      <c r="D6" s="137"/>
      <c r="E6" s="144"/>
    </row>
    <row r="7" spans="1:5" ht="19.5" customHeight="1">
      <c r="A7" s="136"/>
      <c r="B7" s="136"/>
      <c r="C7" s="136"/>
      <c r="D7" s="137"/>
      <c r="E7" s="144"/>
    </row>
    <row r="8" spans="1:5" ht="7.5" customHeight="1">
      <c r="A8" s="27">
        <v>1</v>
      </c>
      <c r="B8" s="27">
        <v>2</v>
      </c>
      <c r="C8" s="27">
        <v>3</v>
      </c>
      <c r="D8" s="27">
        <v>4</v>
      </c>
      <c r="E8" s="28">
        <v>5</v>
      </c>
    </row>
    <row r="9" spans="1:5" s="5" customFormat="1" ht="30" customHeight="1">
      <c r="A9" s="37">
        <v>1</v>
      </c>
      <c r="B9" s="37">
        <v>921</v>
      </c>
      <c r="C9" s="37"/>
      <c r="D9" s="38" t="s">
        <v>3</v>
      </c>
      <c r="E9" s="39">
        <f>E10+E11</f>
        <v>235000</v>
      </c>
    </row>
    <row r="10" spans="1:5" ht="30" customHeight="1">
      <c r="A10" s="34"/>
      <c r="B10" s="34"/>
      <c r="C10" s="34">
        <v>92109</v>
      </c>
      <c r="D10" s="40" t="s">
        <v>40</v>
      </c>
      <c r="E10" s="41">
        <v>88000</v>
      </c>
    </row>
    <row r="11" spans="1:5" ht="30" customHeight="1">
      <c r="A11" s="34"/>
      <c r="B11" s="34"/>
      <c r="C11" s="34">
        <v>92116</v>
      </c>
      <c r="D11" s="40" t="s">
        <v>41</v>
      </c>
      <c r="E11" s="41">
        <v>147000</v>
      </c>
    </row>
    <row r="12" spans="1:5" s="33" customFormat="1" ht="30" customHeight="1">
      <c r="A12" s="142" t="s">
        <v>1</v>
      </c>
      <c r="B12" s="142"/>
      <c r="C12" s="142"/>
      <c r="D12" s="142"/>
      <c r="E12" s="62">
        <f>SUM(E9)</f>
        <v>235000</v>
      </c>
    </row>
    <row r="14" ht="12.75">
      <c r="A14" s="8"/>
    </row>
  </sheetData>
  <sheetProtection/>
  <mergeCells count="7">
    <mergeCell ref="A12:D12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56" customWidth="1"/>
    <col min="5" max="5" width="17.8515625" style="68" customWidth="1"/>
  </cols>
  <sheetData>
    <row r="1" ht="12.75">
      <c r="D1" s="56" t="s">
        <v>51</v>
      </c>
    </row>
    <row r="2" ht="16.5" customHeight="1">
      <c r="D2" s="56" t="s">
        <v>119</v>
      </c>
    </row>
    <row r="3" spans="1:5" ht="43.5" customHeight="1">
      <c r="A3" s="135" t="s">
        <v>118</v>
      </c>
      <c r="B3" s="135"/>
      <c r="C3" s="135"/>
      <c r="D3" s="135"/>
      <c r="E3" s="135"/>
    </row>
    <row r="4" spans="4:5" ht="12.75">
      <c r="D4" s="57"/>
      <c r="E4" s="36"/>
    </row>
    <row r="5" spans="1:5" ht="12.75" customHeight="1">
      <c r="A5" s="136" t="s">
        <v>4</v>
      </c>
      <c r="B5" s="136" t="s">
        <v>0</v>
      </c>
      <c r="C5" s="136" t="s">
        <v>2</v>
      </c>
      <c r="D5" s="147" t="s">
        <v>5</v>
      </c>
      <c r="E5" s="148" t="s">
        <v>39</v>
      </c>
    </row>
    <row r="6" spans="1:5" ht="12.75">
      <c r="A6" s="136"/>
      <c r="B6" s="136"/>
      <c r="C6" s="136"/>
      <c r="D6" s="147"/>
      <c r="E6" s="148"/>
    </row>
    <row r="7" spans="1:5" ht="12.75">
      <c r="A7" s="136"/>
      <c r="B7" s="136"/>
      <c r="C7" s="136"/>
      <c r="D7" s="147"/>
      <c r="E7" s="148"/>
    </row>
    <row r="8" spans="1:5" ht="12.75">
      <c r="A8" s="27">
        <v>1</v>
      </c>
      <c r="B8" s="27">
        <v>2</v>
      </c>
      <c r="C8" s="27">
        <v>3</v>
      </c>
      <c r="D8" s="58">
        <v>4</v>
      </c>
      <c r="E8" s="69">
        <v>5</v>
      </c>
    </row>
    <row r="9" spans="1:5" s="5" customFormat="1" ht="44.25" customHeight="1">
      <c r="A9" s="145" t="s">
        <v>43</v>
      </c>
      <c r="B9" s="145"/>
      <c r="C9" s="145"/>
      <c r="D9" s="59" t="s">
        <v>44</v>
      </c>
      <c r="E9" s="70">
        <v>0</v>
      </c>
    </row>
    <row r="10" spans="1:5" s="5" customFormat="1" ht="44.25" customHeight="1">
      <c r="A10" s="145" t="s">
        <v>45</v>
      </c>
      <c r="B10" s="145"/>
      <c r="C10" s="145"/>
      <c r="D10" s="59" t="s">
        <v>27</v>
      </c>
      <c r="E10" s="70">
        <f>SUM(E11:E14)</f>
        <v>1075250</v>
      </c>
    </row>
    <row r="11" spans="1:5" s="1" customFormat="1" ht="44.25" customHeight="1">
      <c r="A11" s="114">
        <v>1</v>
      </c>
      <c r="B11" s="114" t="s">
        <v>120</v>
      </c>
      <c r="C11" s="114" t="s">
        <v>121</v>
      </c>
      <c r="D11" s="113" t="s">
        <v>127</v>
      </c>
      <c r="E11" s="71">
        <v>100000</v>
      </c>
    </row>
    <row r="12" spans="1:5" ht="44.25" customHeight="1">
      <c r="A12" s="123">
        <v>2</v>
      </c>
      <c r="B12" s="123">
        <v>921</v>
      </c>
      <c r="C12" s="123">
        <v>92120</v>
      </c>
      <c r="D12" s="124" t="s">
        <v>132</v>
      </c>
      <c r="E12" s="125">
        <v>500000</v>
      </c>
    </row>
    <row r="13" spans="1:5" ht="44.25" customHeight="1">
      <c r="A13" s="127">
        <v>3</v>
      </c>
      <c r="B13" s="127">
        <v>921</v>
      </c>
      <c r="C13" s="127">
        <v>92120</v>
      </c>
      <c r="D13" s="128" t="s">
        <v>133</v>
      </c>
      <c r="E13" s="129">
        <v>358000</v>
      </c>
    </row>
    <row r="14" spans="1:5" s="1" customFormat="1" ht="38.25">
      <c r="A14" s="130" t="s">
        <v>128</v>
      </c>
      <c r="B14" s="130">
        <v>926</v>
      </c>
      <c r="C14" s="130">
        <v>92605</v>
      </c>
      <c r="D14" s="131" t="s">
        <v>52</v>
      </c>
      <c r="E14" s="129">
        <v>117250</v>
      </c>
    </row>
    <row r="15" spans="1:5" ht="24" customHeight="1">
      <c r="A15" s="146" t="s">
        <v>1</v>
      </c>
      <c r="B15" s="146"/>
      <c r="C15" s="146"/>
      <c r="D15" s="146"/>
      <c r="E15" s="126">
        <f>SUM(E9+E10)</f>
        <v>1075250</v>
      </c>
    </row>
    <row r="17" ht="12.75">
      <c r="A17" s="8"/>
    </row>
  </sheetData>
  <sheetProtection/>
  <mergeCells count="9">
    <mergeCell ref="A9:C9"/>
    <mergeCell ref="A10:C10"/>
    <mergeCell ref="A15:D15"/>
    <mergeCell ref="A3:E3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6" customWidth="1"/>
    <col min="2" max="2" width="41.8515625" style="6" customWidth="1"/>
    <col min="3" max="3" width="14.421875" style="6" customWidth="1"/>
    <col min="4" max="4" width="17.140625" style="63" customWidth="1"/>
    <col min="5" max="16384" width="9.140625" style="6" customWidth="1"/>
  </cols>
  <sheetData>
    <row r="1" spans="2:3" ht="12.75" customHeight="1">
      <c r="B1" s="72" t="s">
        <v>124</v>
      </c>
      <c r="C1" s="6" t="s">
        <v>42</v>
      </c>
    </row>
    <row r="2" ht="29.25" customHeight="1"/>
    <row r="3" spans="1:4" ht="27" customHeight="1">
      <c r="A3" s="143" t="s">
        <v>125</v>
      </c>
      <c r="B3" s="143"/>
      <c r="C3" s="143"/>
      <c r="D3" s="143"/>
    </row>
    <row r="4" ht="6.75" customHeight="1">
      <c r="A4" s="11"/>
    </row>
    <row r="5" ht="12.75">
      <c r="D5" s="64"/>
    </row>
    <row r="6" spans="1:4" ht="15" customHeight="1">
      <c r="A6" s="136" t="s">
        <v>4</v>
      </c>
      <c r="B6" s="136" t="s">
        <v>5</v>
      </c>
      <c r="C6" s="137" t="s">
        <v>6</v>
      </c>
      <c r="D6" s="148" t="s">
        <v>126</v>
      </c>
    </row>
    <row r="7" spans="1:4" ht="15" customHeight="1">
      <c r="A7" s="136"/>
      <c r="B7" s="136"/>
      <c r="C7" s="136"/>
      <c r="D7" s="148"/>
    </row>
    <row r="8" spans="1:4" ht="15.75" customHeight="1">
      <c r="A8" s="136"/>
      <c r="B8" s="136"/>
      <c r="C8" s="136"/>
      <c r="D8" s="148"/>
    </row>
    <row r="9" spans="1:4" s="14" customFormat="1" ht="9.75" customHeight="1">
      <c r="A9" s="13">
        <v>1</v>
      </c>
      <c r="B9" s="13">
        <v>2</v>
      </c>
      <c r="C9" s="13">
        <v>3</v>
      </c>
      <c r="D9" s="102">
        <v>4</v>
      </c>
    </row>
    <row r="10" spans="1:4" s="17" customFormat="1" ht="13.5" customHeight="1">
      <c r="A10" s="15" t="s">
        <v>7</v>
      </c>
      <c r="B10" s="16" t="s">
        <v>8</v>
      </c>
      <c r="C10" s="15"/>
      <c r="D10" s="65">
        <v>26435999</v>
      </c>
    </row>
    <row r="11" spans="1:4" ht="15.75" customHeight="1">
      <c r="A11" s="15" t="s">
        <v>9</v>
      </c>
      <c r="B11" s="16" t="s">
        <v>10</v>
      </c>
      <c r="C11" s="15"/>
      <c r="D11" s="65">
        <v>26601296.96</v>
      </c>
    </row>
    <row r="12" spans="1:4" ht="14.25" customHeight="1">
      <c r="A12" s="15" t="s">
        <v>11</v>
      </c>
      <c r="B12" s="16" t="s">
        <v>12</v>
      </c>
      <c r="C12" s="18"/>
      <c r="D12" s="65">
        <v>165297.96</v>
      </c>
    </row>
    <row r="13" spans="1:4" ht="18.75" customHeight="1">
      <c r="A13" s="149" t="s">
        <v>13</v>
      </c>
      <c r="B13" s="150"/>
      <c r="C13" s="18"/>
      <c r="D13" s="65">
        <f>SUM(D14:D21)</f>
        <v>3489833.35</v>
      </c>
    </row>
    <row r="14" spans="1:4" ht="27.75" customHeight="1">
      <c r="A14" s="104" t="s">
        <v>7</v>
      </c>
      <c r="B14" s="107" t="s">
        <v>87</v>
      </c>
      <c r="C14" s="106" t="s">
        <v>14</v>
      </c>
      <c r="D14" s="65"/>
    </row>
    <row r="15" spans="1:4" ht="43.5" customHeight="1">
      <c r="A15" s="105" t="s">
        <v>9</v>
      </c>
      <c r="B15" s="107" t="s">
        <v>90</v>
      </c>
      <c r="C15" s="106">
        <v>903</v>
      </c>
      <c r="D15" s="66">
        <v>2521683.35</v>
      </c>
    </row>
    <row r="16" spans="1:4" ht="72">
      <c r="A16" s="115" t="s">
        <v>11</v>
      </c>
      <c r="B16" s="116" t="s">
        <v>78</v>
      </c>
      <c r="C16" s="117" t="s">
        <v>79</v>
      </c>
      <c r="D16" s="118">
        <v>328877.93</v>
      </c>
    </row>
    <row r="17" spans="1:4" ht="48">
      <c r="A17" s="119">
        <v>4</v>
      </c>
      <c r="B17" s="120" t="s">
        <v>122</v>
      </c>
      <c r="C17" s="119">
        <v>906</v>
      </c>
      <c r="D17" s="121"/>
    </row>
    <row r="18" spans="1:4" ht="15.75" customHeight="1">
      <c r="A18" s="19">
        <v>5</v>
      </c>
      <c r="B18" s="20" t="s">
        <v>16</v>
      </c>
      <c r="C18" s="122" t="s">
        <v>17</v>
      </c>
      <c r="D18" s="67">
        <v>168150</v>
      </c>
    </row>
    <row r="19" spans="1:4" ht="16.5" customHeight="1">
      <c r="A19" s="19">
        <v>6</v>
      </c>
      <c r="B19" s="18" t="s">
        <v>89</v>
      </c>
      <c r="C19" s="15" t="s">
        <v>19</v>
      </c>
      <c r="D19" s="67"/>
    </row>
    <row r="20" spans="1:4" ht="24">
      <c r="A20" s="15">
        <v>7</v>
      </c>
      <c r="B20" s="103" t="s">
        <v>88</v>
      </c>
      <c r="C20" s="15" t="s">
        <v>82</v>
      </c>
      <c r="D20" s="65"/>
    </row>
    <row r="21" spans="1:4" ht="12.75">
      <c r="A21" s="15">
        <v>8</v>
      </c>
      <c r="B21" s="103" t="s">
        <v>123</v>
      </c>
      <c r="C21" s="15" t="s">
        <v>25</v>
      </c>
      <c r="D21" s="65">
        <v>471122.07</v>
      </c>
    </row>
    <row r="22" spans="1:4" ht="18.75" customHeight="1">
      <c r="A22" s="149" t="s">
        <v>20</v>
      </c>
      <c r="B22" s="149"/>
      <c r="C22" s="15"/>
      <c r="D22" s="65">
        <f>SUM(D23:D27)</f>
        <v>3324535.39</v>
      </c>
    </row>
    <row r="23" spans="1:4" ht="16.5" customHeight="1">
      <c r="A23" s="15" t="s">
        <v>7</v>
      </c>
      <c r="B23" s="18" t="s">
        <v>83</v>
      </c>
      <c r="C23" s="15" t="s">
        <v>21</v>
      </c>
      <c r="D23" s="65">
        <v>384000</v>
      </c>
    </row>
    <row r="24" spans="1:4" ht="13.5" customHeight="1">
      <c r="A24" s="19" t="s">
        <v>9</v>
      </c>
      <c r="B24" s="21" t="s">
        <v>84</v>
      </c>
      <c r="C24" s="19" t="s">
        <v>21</v>
      </c>
      <c r="D24" s="66"/>
    </row>
    <row r="25" spans="1:4" ht="38.25" customHeight="1">
      <c r="A25" s="15" t="s">
        <v>11</v>
      </c>
      <c r="B25" s="22" t="s">
        <v>22</v>
      </c>
      <c r="C25" s="15" t="s">
        <v>23</v>
      </c>
      <c r="D25" s="65">
        <v>2940535.39</v>
      </c>
    </row>
    <row r="26" spans="1:4" ht="14.25" customHeight="1">
      <c r="A26" s="19" t="s">
        <v>15</v>
      </c>
      <c r="B26" s="21" t="s">
        <v>85</v>
      </c>
      <c r="C26" s="19" t="s">
        <v>24</v>
      </c>
      <c r="D26" s="66"/>
    </row>
    <row r="27" spans="1:4" ht="15.75" customHeight="1">
      <c r="A27" s="15" t="s">
        <v>18</v>
      </c>
      <c r="B27" s="18" t="s">
        <v>86</v>
      </c>
      <c r="C27" s="15" t="s">
        <v>25</v>
      </c>
      <c r="D27" s="65"/>
    </row>
    <row r="28" spans="1:3" ht="12.75">
      <c r="A28" s="23"/>
      <c r="B28" s="24"/>
      <c r="C28" s="25"/>
    </row>
  </sheetData>
  <sheetProtection/>
  <mergeCells count="7">
    <mergeCell ref="A22:B22"/>
    <mergeCell ref="A3:D3"/>
    <mergeCell ref="A6:A8"/>
    <mergeCell ref="B6:B8"/>
    <mergeCell ref="C6:C8"/>
    <mergeCell ref="D6:D8"/>
    <mergeCell ref="A13:B1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1">
      <selection activeCell="G23" sqref="G23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8.7109375" style="0" customWidth="1"/>
    <col min="4" max="4" width="20.421875" style="0" customWidth="1"/>
    <col min="5" max="5" width="46.28125" style="0" customWidth="1"/>
    <col min="6" max="6" width="12.7109375" style="0" customWidth="1"/>
    <col min="7" max="7" width="11.140625" style="0" customWidth="1"/>
    <col min="8" max="8" width="11.57421875" style="35" customWidth="1"/>
  </cols>
  <sheetData>
    <row r="1" spans="1:9" ht="15.75">
      <c r="A1" s="76"/>
      <c r="B1" s="76"/>
      <c r="C1" s="76"/>
      <c r="D1" s="76" t="s">
        <v>54</v>
      </c>
      <c r="E1" s="77" t="s">
        <v>55</v>
      </c>
      <c r="F1" s="78" t="s">
        <v>56</v>
      </c>
      <c r="G1" s="79"/>
      <c r="H1" s="80"/>
      <c r="I1" s="77"/>
    </row>
    <row r="2" spans="1:8" ht="15.75" customHeight="1">
      <c r="A2" s="76"/>
      <c r="B2" s="76"/>
      <c r="C2" s="76"/>
      <c r="D2" s="76"/>
      <c r="E2" s="76"/>
      <c r="F2" s="151" t="s">
        <v>94</v>
      </c>
      <c r="G2" s="151"/>
      <c r="H2" s="151"/>
    </row>
    <row r="3" spans="1:8" ht="45" customHeight="1">
      <c r="A3" s="152" t="s">
        <v>95</v>
      </c>
      <c r="B3" s="152"/>
      <c r="C3" s="152"/>
      <c r="D3" s="153"/>
      <c r="E3" s="153"/>
      <c r="F3" s="153"/>
      <c r="G3" s="153"/>
      <c r="H3" s="153"/>
    </row>
    <row r="4" spans="1:8" ht="6" customHeight="1" hidden="1">
      <c r="A4" s="81"/>
      <c r="B4" s="81"/>
      <c r="C4" s="81"/>
      <c r="D4" s="81"/>
      <c r="E4" s="81"/>
      <c r="F4" s="81"/>
      <c r="G4" s="81"/>
      <c r="H4" s="82"/>
    </row>
    <row r="5" spans="1:8" ht="12.75" customHeight="1" hidden="1">
      <c r="A5" s="83"/>
      <c r="B5" s="83"/>
      <c r="C5" s="83"/>
      <c r="D5" s="83"/>
      <c r="E5" s="83"/>
      <c r="F5" s="83"/>
      <c r="G5" s="83"/>
      <c r="H5" s="84"/>
    </row>
    <row r="6" spans="1:8" ht="15" customHeight="1">
      <c r="A6" s="154" t="s">
        <v>4</v>
      </c>
      <c r="B6" s="154" t="s">
        <v>0</v>
      </c>
      <c r="C6" s="154" t="s">
        <v>2</v>
      </c>
      <c r="D6" s="157" t="s">
        <v>57</v>
      </c>
      <c r="E6" s="157" t="s">
        <v>58</v>
      </c>
      <c r="F6" s="162" t="s">
        <v>59</v>
      </c>
      <c r="G6" s="163"/>
      <c r="H6" s="164"/>
    </row>
    <row r="7" spans="1:8" ht="15" customHeight="1">
      <c r="A7" s="155"/>
      <c r="B7" s="155"/>
      <c r="C7" s="155"/>
      <c r="D7" s="158"/>
      <c r="E7" s="160"/>
      <c r="F7" s="165"/>
      <c r="G7" s="166"/>
      <c r="H7" s="167"/>
    </row>
    <row r="8" spans="1:8" ht="15" customHeight="1">
      <c r="A8" s="155"/>
      <c r="B8" s="155"/>
      <c r="C8" s="155"/>
      <c r="D8" s="158"/>
      <c r="E8" s="160"/>
      <c r="F8" s="85"/>
      <c r="G8" s="162" t="s">
        <v>60</v>
      </c>
      <c r="H8" s="164"/>
    </row>
    <row r="9" spans="1:8" ht="15" customHeight="1">
      <c r="A9" s="155"/>
      <c r="B9" s="155"/>
      <c r="C9" s="155"/>
      <c r="D9" s="158"/>
      <c r="E9" s="160"/>
      <c r="F9" s="85" t="s">
        <v>61</v>
      </c>
      <c r="G9" s="165"/>
      <c r="H9" s="167"/>
    </row>
    <row r="10" spans="1:8" ht="18" customHeight="1">
      <c r="A10" s="155"/>
      <c r="B10" s="155"/>
      <c r="C10" s="155"/>
      <c r="D10" s="158"/>
      <c r="E10" s="160"/>
      <c r="F10" s="85" t="s">
        <v>62</v>
      </c>
      <c r="G10" s="85" t="s">
        <v>63</v>
      </c>
      <c r="H10" s="86" t="s">
        <v>64</v>
      </c>
    </row>
    <row r="11" spans="1:8" ht="12.75" customHeight="1">
      <c r="A11" s="156"/>
      <c r="B11" s="156"/>
      <c r="C11" s="156"/>
      <c r="D11" s="159"/>
      <c r="E11" s="161"/>
      <c r="F11" s="87"/>
      <c r="G11" s="87"/>
      <c r="H11" s="88"/>
    </row>
    <row r="12" spans="1:8" ht="14.25" customHeight="1">
      <c r="A12" s="89">
        <v>1</v>
      </c>
      <c r="B12" s="90">
        <v>2</v>
      </c>
      <c r="C12" s="90">
        <v>3</v>
      </c>
      <c r="D12" s="90">
        <v>4</v>
      </c>
      <c r="E12" s="90">
        <v>5</v>
      </c>
      <c r="F12" s="90">
        <v>6</v>
      </c>
      <c r="G12" s="89">
        <v>7</v>
      </c>
      <c r="H12" s="91">
        <v>8</v>
      </c>
    </row>
    <row r="13" spans="1:8" ht="31.5">
      <c r="A13" s="92">
        <v>1</v>
      </c>
      <c r="B13" s="92">
        <v>600</v>
      </c>
      <c r="C13" s="92">
        <v>60016</v>
      </c>
      <c r="D13" s="92" t="s">
        <v>65</v>
      </c>
      <c r="E13" s="92" t="s">
        <v>106</v>
      </c>
      <c r="F13" s="93">
        <v>18202.57</v>
      </c>
      <c r="G13" s="93"/>
      <c r="H13" s="93">
        <v>18202.57</v>
      </c>
    </row>
    <row r="14" spans="1:8" ht="31.5">
      <c r="A14" s="92">
        <v>2</v>
      </c>
      <c r="B14" s="92">
        <v>600</v>
      </c>
      <c r="C14" s="92">
        <v>60016</v>
      </c>
      <c r="D14" s="92" t="s">
        <v>66</v>
      </c>
      <c r="E14" s="92" t="s">
        <v>96</v>
      </c>
      <c r="F14" s="93">
        <v>29783.79</v>
      </c>
      <c r="G14" s="93">
        <v>29783.79</v>
      </c>
      <c r="H14" s="93"/>
    </row>
    <row r="15" spans="1:8" ht="47.25">
      <c r="A15" s="92">
        <v>3</v>
      </c>
      <c r="B15" s="92">
        <v>600</v>
      </c>
      <c r="C15" s="92">
        <v>60016</v>
      </c>
      <c r="D15" s="92" t="s">
        <v>66</v>
      </c>
      <c r="E15" s="92" t="s">
        <v>98</v>
      </c>
      <c r="F15" s="95">
        <v>6000</v>
      </c>
      <c r="G15" s="93">
        <v>6000</v>
      </c>
      <c r="H15" s="93"/>
    </row>
    <row r="16" spans="1:8" ht="63">
      <c r="A16" s="92">
        <v>4</v>
      </c>
      <c r="B16" s="92">
        <v>750</v>
      </c>
      <c r="C16" s="92">
        <v>75075</v>
      </c>
      <c r="D16" s="92" t="s">
        <v>66</v>
      </c>
      <c r="E16" s="92" t="s">
        <v>107</v>
      </c>
      <c r="F16" s="95">
        <v>4500</v>
      </c>
      <c r="G16" s="93">
        <v>4500</v>
      </c>
      <c r="H16" s="93"/>
    </row>
    <row r="17" spans="1:8" ht="31.5">
      <c r="A17" s="92">
        <v>5</v>
      </c>
      <c r="B17" s="92">
        <v>630</v>
      </c>
      <c r="C17" s="92">
        <v>63003</v>
      </c>
      <c r="D17" s="92" t="s">
        <v>66</v>
      </c>
      <c r="E17" s="92" t="s">
        <v>97</v>
      </c>
      <c r="F17" s="95">
        <v>12000</v>
      </c>
      <c r="G17" s="93">
        <v>12000</v>
      </c>
      <c r="H17" s="93"/>
    </row>
    <row r="18" spans="1:8" ht="31.5">
      <c r="A18" s="92">
        <v>6</v>
      </c>
      <c r="B18" s="92">
        <v>900</v>
      </c>
      <c r="C18" s="92">
        <v>90095</v>
      </c>
      <c r="D18" s="92" t="s">
        <v>66</v>
      </c>
      <c r="E18" s="92" t="s">
        <v>99</v>
      </c>
      <c r="F18" s="95">
        <v>8000</v>
      </c>
      <c r="G18" s="93">
        <v>8000</v>
      </c>
      <c r="H18" s="93"/>
    </row>
    <row r="19" spans="1:8" ht="47.25">
      <c r="A19" s="92">
        <v>7</v>
      </c>
      <c r="B19" s="92">
        <v>750</v>
      </c>
      <c r="C19" s="92">
        <v>75075</v>
      </c>
      <c r="D19" s="96" t="s">
        <v>77</v>
      </c>
      <c r="E19" s="92" t="s">
        <v>110</v>
      </c>
      <c r="F19" s="95">
        <v>19572.66</v>
      </c>
      <c r="G19" s="93">
        <v>19572.66</v>
      </c>
      <c r="H19" s="94"/>
    </row>
    <row r="20" spans="1:8" ht="31.5">
      <c r="A20" s="92">
        <v>8</v>
      </c>
      <c r="B20" s="92">
        <v>754</v>
      </c>
      <c r="C20" s="92">
        <v>75412</v>
      </c>
      <c r="D20" s="92" t="s">
        <v>67</v>
      </c>
      <c r="E20" s="92" t="s">
        <v>115</v>
      </c>
      <c r="F20" s="93">
        <v>10684.06</v>
      </c>
      <c r="G20" s="93"/>
      <c r="H20" s="94">
        <v>10684.06</v>
      </c>
    </row>
    <row r="21" spans="1:8" ht="15.75">
      <c r="A21" s="92">
        <v>9</v>
      </c>
      <c r="B21" s="92">
        <v>900</v>
      </c>
      <c r="C21" s="92">
        <v>90015</v>
      </c>
      <c r="D21" s="92" t="s">
        <v>67</v>
      </c>
      <c r="E21" s="92" t="s">
        <v>100</v>
      </c>
      <c r="F21" s="93">
        <v>16000</v>
      </c>
      <c r="G21" s="93">
        <v>16000</v>
      </c>
      <c r="H21" s="94"/>
    </row>
    <row r="22" spans="1:8" ht="15.75">
      <c r="A22" s="92">
        <v>10</v>
      </c>
      <c r="B22" s="92">
        <v>600</v>
      </c>
      <c r="C22" s="92">
        <v>60016</v>
      </c>
      <c r="D22" s="92" t="s">
        <v>68</v>
      </c>
      <c r="E22" s="92" t="s">
        <v>92</v>
      </c>
      <c r="F22" s="93">
        <v>24009.13</v>
      </c>
      <c r="G22" s="93">
        <v>24009.13</v>
      </c>
      <c r="H22" s="97"/>
    </row>
    <row r="23" spans="1:8" ht="31.5">
      <c r="A23" s="92">
        <v>11</v>
      </c>
      <c r="B23" s="92">
        <v>921</v>
      </c>
      <c r="C23" s="92">
        <v>92109</v>
      </c>
      <c r="D23" s="92" t="s">
        <v>69</v>
      </c>
      <c r="E23" s="92" t="s">
        <v>130</v>
      </c>
      <c r="F23" s="93">
        <v>18789.75</v>
      </c>
      <c r="G23" s="93"/>
      <c r="H23" s="112">
        <v>18789.75</v>
      </c>
    </row>
    <row r="24" spans="1:8" ht="31.5">
      <c r="A24" s="92">
        <v>12</v>
      </c>
      <c r="B24" s="92">
        <v>600</v>
      </c>
      <c r="C24" s="92">
        <v>60016</v>
      </c>
      <c r="D24" s="92" t="s">
        <v>70</v>
      </c>
      <c r="E24" s="92" t="s">
        <v>108</v>
      </c>
      <c r="F24" s="93">
        <v>44690.91</v>
      </c>
      <c r="G24" s="93"/>
      <c r="H24" s="93">
        <v>44690.91</v>
      </c>
    </row>
    <row r="25" spans="1:8" ht="31.5">
      <c r="A25" s="92">
        <v>13</v>
      </c>
      <c r="B25" s="92">
        <v>754</v>
      </c>
      <c r="C25" s="92">
        <v>75412</v>
      </c>
      <c r="D25" s="92" t="s">
        <v>71</v>
      </c>
      <c r="E25" s="110" t="s">
        <v>101</v>
      </c>
      <c r="F25" s="93">
        <v>30000</v>
      </c>
      <c r="G25" s="93"/>
      <c r="H25" s="98">
        <v>30000</v>
      </c>
    </row>
    <row r="26" spans="1:8" ht="47.25">
      <c r="A26" s="92">
        <v>14</v>
      </c>
      <c r="B26" s="92">
        <v>900</v>
      </c>
      <c r="C26" s="92">
        <v>90015</v>
      </c>
      <c r="D26" s="92" t="s">
        <v>71</v>
      </c>
      <c r="E26" s="110" t="s">
        <v>129</v>
      </c>
      <c r="F26" s="93">
        <v>32000</v>
      </c>
      <c r="G26" s="93">
        <v>32000</v>
      </c>
      <c r="H26" s="98"/>
    </row>
    <row r="27" spans="1:8" ht="63">
      <c r="A27" s="92">
        <v>15</v>
      </c>
      <c r="B27" s="92">
        <v>750</v>
      </c>
      <c r="C27" s="92">
        <v>75075</v>
      </c>
      <c r="D27" s="92" t="s">
        <v>71</v>
      </c>
      <c r="E27" s="110" t="s">
        <v>111</v>
      </c>
      <c r="F27" s="93">
        <v>3242.2</v>
      </c>
      <c r="G27" s="93">
        <v>3242.2</v>
      </c>
      <c r="H27" s="98"/>
    </row>
    <row r="28" spans="1:8" ht="33" customHeight="1">
      <c r="A28" s="92">
        <v>16</v>
      </c>
      <c r="B28" s="92">
        <v>921</v>
      </c>
      <c r="C28" s="92">
        <v>92109</v>
      </c>
      <c r="D28" s="92" t="s">
        <v>72</v>
      </c>
      <c r="E28" s="92" t="s">
        <v>102</v>
      </c>
      <c r="F28" s="93">
        <v>36731.36</v>
      </c>
      <c r="G28" s="93">
        <v>36731.36</v>
      </c>
      <c r="H28" s="98"/>
    </row>
    <row r="29" spans="1:8" ht="47.25">
      <c r="A29" s="92">
        <v>17</v>
      </c>
      <c r="B29" s="92">
        <v>700</v>
      </c>
      <c r="C29" s="92">
        <v>70005</v>
      </c>
      <c r="D29" s="92" t="s">
        <v>73</v>
      </c>
      <c r="E29" s="92" t="s">
        <v>103</v>
      </c>
      <c r="F29" s="93">
        <v>26684.06</v>
      </c>
      <c r="G29" s="93">
        <v>26684.06</v>
      </c>
      <c r="H29" s="93"/>
    </row>
    <row r="30" spans="1:8" ht="31.5">
      <c r="A30" s="92">
        <v>18</v>
      </c>
      <c r="B30" s="92">
        <v>600</v>
      </c>
      <c r="C30" s="92">
        <v>60016</v>
      </c>
      <c r="D30" s="92" t="s">
        <v>74</v>
      </c>
      <c r="E30" s="92" t="s">
        <v>104</v>
      </c>
      <c r="F30" s="93">
        <v>19311.69</v>
      </c>
      <c r="G30" s="93"/>
      <c r="H30" s="93">
        <v>19311.69</v>
      </c>
    </row>
    <row r="31" spans="1:8" ht="36.75" customHeight="1">
      <c r="A31" s="92">
        <v>19</v>
      </c>
      <c r="B31" s="99">
        <v>600</v>
      </c>
      <c r="C31" s="99">
        <v>60016</v>
      </c>
      <c r="D31" s="92" t="s">
        <v>75</v>
      </c>
      <c r="E31" s="111" t="s">
        <v>109</v>
      </c>
      <c r="F31" s="93">
        <v>22312.83</v>
      </c>
      <c r="G31" s="93"/>
      <c r="H31" s="93">
        <v>22312.83</v>
      </c>
    </row>
    <row r="32" spans="1:8" ht="31.5">
      <c r="A32" s="92">
        <v>20</v>
      </c>
      <c r="B32" s="108">
        <v>921</v>
      </c>
      <c r="C32" s="99">
        <v>92109</v>
      </c>
      <c r="D32" s="92" t="s">
        <v>76</v>
      </c>
      <c r="E32" s="111" t="s">
        <v>105</v>
      </c>
      <c r="F32" s="93">
        <v>23421.95</v>
      </c>
      <c r="G32" s="93">
        <v>23421.95</v>
      </c>
      <c r="H32" s="93"/>
    </row>
    <row r="33" spans="1:8" ht="21.75" customHeight="1">
      <c r="A33" s="169" t="s">
        <v>1</v>
      </c>
      <c r="B33" s="170"/>
      <c r="C33" s="170"/>
      <c r="D33" s="170"/>
      <c r="E33" s="100"/>
      <c r="F33" s="101">
        <f>SUM(F13:F32)</f>
        <v>405936.96</v>
      </c>
      <c r="G33" s="101">
        <f>SUM(G13:G32)</f>
        <v>241945.15000000002</v>
      </c>
      <c r="H33" s="101">
        <f>SUM(H13:H32)</f>
        <v>163991.81</v>
      </c>
    </row>
    <row r="35" ht="12.75">
      <c r="B35" t="s">
        <v>80</v>
      </c>
    </row>
    <row r="36" ht="12.75">
      <c r="B36" t="s">
        <v>81</v>
      </c>
    </row>
    <row r="37" spans="2:5" ht="12.75">
      <c r="B37" s="168" t="s">
        <v>91</v>
      </c>
      <c r="C37" s="168"/>
      <c r="D37" s="168"/>
      <c r="E37" s="168"/>
    </row>
  </sheetData>
  <sheetProtection/>
  <mergeCells count="11">
    <mergeCell ref="B37:E37"/>
    <mergeCell ref="A33:D33"/>
    <mergeCell ref="F2:H2"/>
    <mergeCell ref="A3:H3"/>
    <mergeCell ref="A6:A11"/>
    <mergeCell ref="B6:B11"/>
    <mergeCell ref="C6:C11"/>
    <mergeCell ref="D6:D11"/>
    <mergeCell ref="E6:E11"/>
    <mergeCell ref="F6:H7"/>
    <mergeCell ref="G8:H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Szymkowiak</cp:lastModifiedBy>
  <cp:lastPrinted>2023-11-10T08:16:04Z</cp:lastPrinted>
  <dcterms:modified xsi:type="dcterms:W3CDTF">2023-11-10T08:16:19Z</dcterms:modified>
  <cp:category/>
  <cp:version/>
  <cp:contentType/>
  <cp:contentStatus/>
</cp:coreProperties>
</file>